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Desktop\GỬI SỞ TÀI CHÍNH THẨM ĐỊNH DỰ TOÁN\"/>
    </mc:Choice>
  </mc:AlternateContent>
  <bookViews>
    <workbookView xWindow="0" yWindow="0" windowWidth="20490" windowHeight="7350" firstSheet="1" activeTab="2"/>
  </bookViews>
  <sheets>
    <sheet name="Kangatang" sheetId="9" state="veryHidden" r:id="rId1"/>
    <sheet name="Lớp Mở mẫu 1a" sheetId="7" r:id="rId2"/>
    <sheet name="Kinh Phí mẫu 1b" sheetId="8" r:id="rId3"/>
  </sheets>
  <definedNames>
    <definedName name="_xlnm.Print_Titles" localSheetId="2">'Kinh Phí mẫu 1b'!$7:$7</definedName>
    <definedName name="_xlnm.Print_Titles" localSheetId="1">'Lớp Mở mẫu 1a'!$7:$8</definedName>
  </definedNames>
  <calcPr calcId="162913"/>
</workbook>
</file>

<file path=xl/calcChain.xml><?xml version="1.0" encoding="utf-8"?>
<calcChain xmlns="http://schemas.openxmlformats.org/spreadsheetml/2006/main">
  <c r="H13" i="7" l="1"/>
  <c r="F44" i="8"/>
  <c r="F43" i="8"/>
  <c r="F42" i="8"/>
  <c r="F39" i="8"/>
  <c r="F38" i="8"/>
  <c r="F37" i="8"/>
  <c r="F36" i="8"/>
  <c r="F35" i="8"/>
  <c r="F34" i="8"/>
  <c r="F45" i="8" l="1"/>
  <c r="F46" i="8" s="1"/>
  <c r="F24" i="8"/>
  <c r="F25" i="8"/>
  <c r="F26" i="8"/>
  <c r="F27" i="8"/>
  <c r="F28" i="8"/>
  <c r="F29" i="8"/>
  <c r="F30" i="8"/>
  <c r="F23" i="8"/>
  <c r="F31" i="8" l="1"/>
  <c r="F32" i="8" s="1"/>
  <c r="F13" i="8"/>
  <c r="F14" i="8"/>
  <c r="F15" i="8"/>
  <c r="F16" i="8"/>
  <c r="F17" i="8"/>
  <c r="F11" i="8"/>
  <c r="F12" i="8"/>
  <c r="F10" i="8"/>
  <c r="F9" i="8"/>
  <c r="F20" i="8" s="1"/>
  <c r="F53" i="8" l="1"/>
  <c r="F52" i="8"/>
  <c r="F51" i="8"/>
  <c r="F50" i="8"/>
  <c r="F49" i="8"/>
  <c r="F48" i="8"/>
  <c r="F56" i="8" l="1"/>
  <c r="F57" i="8"/>
  <c r="F58" i="8" s="1"/>
  <c r="F21" i="8"/>
  <c r="G13" i="7" l="1"/>
  <c r="J13" i="7"/>
</calcChain>
</file>

<file path=xl/sharedStrings.xml><?xml version="1.0" encoding="utf-8"?>
<sst xmlns="http://schemas.openxmlformats.org/spreadsheetml/2006/main" count="151" uniqueCount="102">
  <si>
    <t>STT</t>
  </si>
  <si>
    <t>Ghi
 chú</t>
  </si>
  <si>
    <t>Đối tượng đào tạo, bồi dưỡng</t>
  </si>
  <si>
    <t>Đơn vị chủ trì mở lớp</t>
  </si>
  <si>
    <t>Cơ sở đào tạo phối hợp mở lớp</t>
  </si>
  <si>
    <t>Số lượng</t>
  </si>
  <si>
    <t>Lớp</t>
  </si>
  <si>
    <t>Học viên</t>
  </si>
  <si>
    <t>Thời gian đào tạo/khóa</t>
  </si>
  <si>
    <t>I</t>
  </si>
  <si>
    <t>II</t>
  </si>
  <si>
    <r>
      <t xml:space="preserve">Kinh phí </t>
    </r>
    <r>
      <rPr>
        <sz val="12"/>
        <color theme="1"/>
        <rFont val="Times New Roman"/>
        <family val="1"/>
      </rPr>
      <t>(Triệu đồng)</t>
    </r>
  </si>
  <si>
    <t>Nội dung chi</t>
  </si>
  <si>
    <t>Đơn vị tính</t>
  </si>
  <si>
    <t>Đơn giá</t>
  </si>
  <si>
    <t>Thành tiền</t>
  </si>
  <si>
    <t>Ghi chú</t>
  </si>
  <si>
    <t xml:space="preserve">Tên lớp đào tạo, bồi dưỡng </t>
  </si>
  <si>
    <t>Mẫu số 01A</t>
  </si>
  <si>
    <t>Mẫu số 01B</t>
  </si>
  <si>
    <t>Tổng/1lớp</t>
  </si>
  <si>
    <t>Tổng 02 lớp</t>
  </si>
  <si>
    <r>
      <t xml:space="preserve">Nội dung đào tạo, bồi dưỡng </t>
    </r>
    <r>
      <rPr>
        <i/>
        <sz val="12"/>
        <color theme="1"/>
        <rFont val="Times New Roman"/>
        <family val="1"/>
      </rPr>
      <t>(Ghi theo Chương trình ĐTBD đã được ban hành)</t>
    </r>
  </si>
  <si>
    <t>Lưu ý: Đối với những lớp có Chương trình đào tạo bồi dưỡng giống nhau, cùng đối tượng đào tạo, bồi dưỡng lập thành một nhóm lớp (Số lớp dự trù kinh phí tại Mẫu số 01B tương ứng số lớp đề nghị tại Mẫu số 01A)</t>
  </si>
  <si>
    <t>Người lập bảng</t>
  </si>
  <si>
    <t xml:space="preserve">ĐƠN VỊ: SỞ TƯ PHÁP </t>
  </si>
  <si>
    <t>Sở Tư pháp</t>
  </si>
  <si>
    <t>Sở Tư pháp</t>
  </si>
  <si>
    <t xml:space="preserve">GIÁM ĐỐC </t>
  </si>
  <si>
    <t>Nguyễn Thị Hồng Hạnh</t>
  </si>
  <si>
    <t>Đặng Văn Đào</t>
  </si>
  <si>
    <t xml:space="preserve">TỔNG CỘNG </t>
  </si>
  <si>
    <t>Buổi</t>
  </si>
  <si>
    <t>Hội trường và các thiết bị phục vụ giảng dạy</t>
  </si>
  <si>
    <t>Ngày</t>
  </si>
  <si>
    <t>Tài liệu</t>
  </si>
  <si>
    <t>Tập</t>
  </si>
  <si>
    <t>Văn phòng phẩm</t>
  </si>
  <si>
    <t>Người</t>
  </si>
  <si>
    <t xml:space="preserve">Market </t>
  </si>
  <si>
    <t>Hoa trang trí</t>
  </si>
  <si>
    <t>10%/trên tổng dự toán</t>
  </si>
  <si>
    <t>Thù lao giảng viên</t>
  </si>
  <si>
    <t>Quản lý, phục vụ lớp học</t>
  </si>
  <si>
    <t>III</t>
  </si>
  <si>
    <t>buổi</t>
  </si>
  <si>
    <t>ngày</t>
  </si>
  <si>
    <t>tập</t>
  </si>
  <si>
    <t>Market</t>
  </si>
  <si>
    <t>IV</t>
  </si>
  <si>
    <t>Hội trường + thiết bị</t>
  </si>
  <si>
    <t xml:space="preserve">Tài liệu </t>
  </si>
  <si>
    <t xml:space="preserve"> người</t>
  </si>
  <si>
    <t xml:space="preserve">Nước uống </t>
  </si>
  <si>
    <t xml:space="preserve"> ngày</t>
  </si>
  <si>
    <t>Thuê người phục vụ</t>
  </si>
  <si>
    <t>Khai giảng, bế giảng</t>
  </si>
  <si>
    <t>Chi quản lý lớp học</t>
  </si>
  <si>
    <t>ĐƠN VỊ: SỞ TƯ PHÁP</t>
  </si>
  <si>
    <t>GIÁM ĐỐC</t>
  </si>
  <si>
    <t>Bồi dưỡng kiến thức pháp luật và nghiệp vụ cho đội ngũ báo cáo viên pháp luật cấp tỉnh</t>
  </si>
  <si>
    <t>Bộ Tài liệu hướng dẫn nghiệp vụ công tác phổ biến, giáo dục pháp luật, hòa giải cơ sở, xây dựng cấp xã đạt chuẩn tiếp cận pháp luật của Bộ Tư pháp</t>
  </si>
  <si>
    <t>Mời Giảng viên Học viện Báo chí - Tuyên truyền</t>
  </si>
  <si>
    <t>02 ngày</t>
  </si>
  <si>
    <t>Báo cáo viên
 cấp tỉnh</t>
  </si>
  <si>
    <t>Chi vé máy bay cho giảng viên</t>
  </si>
  <si>
    <t>vé (đi và về)</t>
  </si>
  <si>
    <t>lượt</t>
  </si>
  <si>
    <t>Chi tiền lưu trú cho giảng viên</t>
  </si>
  <si>
    <t>đêm</t>
  </si>
  <si>
    <t>Chi tiền công tác phí cho giảng viên</t>
  </si>
  <si>
    <t>Taxi đưa đón giảng viên</t>
  </si>
  <si>
    <t>Số lượng học viên/ngày (98 học viên/1 ngày)
Ngày</t>
  </si>
  <si>
    <t>Chi nước uống phục vụ lớp học</t>
  </si>
  <si>
    <t xml:space="preserve">10%/trên tổng kinh phí </t>
  </si>
  <si>
    <t>Lớp đào tạo bồi dưỡng: Bồi dưỡng kiến thức pháp luật và nghiệp vụ cho đội ngũ báo cáo viên pháp luật cấp tỉnh</t>
  </si>
  <si>
    <t>Bồi dưỡng, hướng dẫn việc ứng dụng công nghệ thông tin trong công tác hộ tịch, chứng thực</t>
  </si>
  <si>
    <t>Trưởng phòng, công chức làm công tác hộ tịch, chứng thực của Phòng Tư pháp;
Lãnh đạo UBND cấp xã; Công chức TP-HT của 241 xã, phường, thị trấn trên địa bàn tỉnh</t>
  </si>
  <si>
    <t>Lớp đào tạo bồi dưỡng: Lớp Bồi dưỡng, hướng dẫn việc ứng dụng công nghệ thông tin trong công tác hộ tịch, chứng thực (08 ngày)</t>
  </si>
  <si>
    <t>Số lượng học viên/ngày
(84 học viên/1 ngày)
Ngày</t>
  </si>
  <si>
    <t>Lần</t>
  </si>
  <si>
    <t>Lớp bồi dưỡng, tập huấn kiến thức pháp lý cho đội ngũ người giám định tư pháp</t>
  </si>
  <si>
    <t xml:space="preserve"> - Hướng dẫn xử lý, thực hiện các TTHC, TTHC liên thông trực tuyến trên Hệ thống đăng ký và quản lý hộ tịch dùng chung của Bộ Tư pháp
- Hướng dẫn thao tác ban hành bản điện tử các giấy tờ hộ tịch
- Triển khai các chức năng mới phát sinh trên Hệ thống đăng ký và quản lý hộ tịch dùng chung của Bộ Tư pháp
- Hướng dẫn, tháo gỡ khó khăn, vướng mắc trong thực hiện chứng thực bản sao điện tử từ bản chính.</t>
  </si>
  <si>
    <t>Quyết định số 20/QĐ-BTTP ngày 22/3/2022 của Cục Bổ trợ tư pháp về ban hành Tài liệu bồi dưỡng kiến thức pháp lý về giám định tư pháp</t>
  </si>
  <si>
    <t>01 ngày</t>
  </si>
  <si>
    <t>Giám định viên tư pháp, người giám định tư pháp theo vụ việc, đại diện các cơ quan tố tụng (Tòa án nhân dân, Viện kiểm sát nhân dân, Cơ quan Cảnh sát điều tra)</t>
  </si>
  <si>
    <t>Tổng 08 lớp</t>
  </si>
  <si>
    <t>Lớp đào tạo bồi dưỡng: Lớp bồi dưỡng, tập huấn kiến thức pháp lý cho đội ngũ người giám định tư pháp</t>
  </si>
  <si>
    <t xml:space="preserve">
Thù lao giảng viên, báo cáo viên
</t>
  </si>
  <si>
    <t>Số lượng học viên/ngày (100 học viên/1 ngày)
Ngày</t>
  </si>
  <si>
    <t>Lớp đào tạo bồi dưỡng: Lớp đào tạo, bồi dưỡng nghiệp vụ chuyên sâu công tác xử lý vi phạm hành chính</t>
  </si>
  <si>
    <t>Thẩm quyền lập biên bản, Quyết định xử phạt VPHC; kỹ năng soạn thảo văn bản, Quyết định xử phạt vi phạm hành chính; Quyết định cưỡng chế thi hành Quyết định xử phạt vi phạm hành chính.</t>
  </si>
  <si>
    <t>Lớp đào tạo, bồi dưỡng nghiệp vụ chuyên sâu công tác xử lý vi phạm hành chính</t>
  </si>
  <si>
    <t xml:space="preserve">Cán bộ, công chức được giao tham mưu công tác xử lý vi phạm hành chính cấp huyện, cấp xã 09 huyện miền núi </t>
  </si>
  <si>
    <t>02 ngày</t>
  </si>
  <si>
    <t>Người/ ngày
(02 người/02 ngày)</t>
  </si>
  <si>
    <t>Mời Giảng viên Bộ Tư pháp</t>
  </si>
  <si>
    <t>Lưu ý: Gửi kèm Chương trình tài liệu bồi dưỡng được cơ quan có thẩm quyền phê duyệt (Bao gồm cả Quyết định phê duyệt).</t>
  </si>
  <si>
    <t>KẾ HOẠCH MỞ LỚP BỒI DƯỠNG NĂM 2024</t>
  </si>
  <si>
    <t>DỰ TRÙ KINH PHÍ MỞ LỚP BỒI DƯỠNG NĂM 2024</t>
  </si>
  <si>
    <t>10% tổng dự toán kinh phí</t>
  </si>
  <si>
    <t>(Kèm theo Công văn số:            /STP-VP ngày 03 tháng 4 năm 2024 của Sở Tư pháp tỉnh Quảng Nam)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</si>
</sst>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2"/>
      <color theme="1"/>
      <name val="Times New Roman"/>
      <family val="2"/>
    </font>
    <font>
      <b/>
      <sz val="12"/>
      <color theme="1"/>
      <name val="Times New Roman"/>
      <family val="1"/>
    </font>
    <font>
      <b/>
      <sz val="12"/>
      <color theme="1"/>
      <name val="Times New Roman"/>
      <family val="2"/>
    </font>
    <font>
      <i/>
      <sz val="12"/>
      <color theme="1"/>
      <name val="Times New Roman"/>
      <family val="1"/>
    </font>
    <font>
      <sz val="12"/>
      <color theme="1"/>
      <name val="Times New Roman"/>
      <family val="1"/>
    </font>
    <font>
      <b/>
      <sz val="13"/>
      <color theme="1"/>
      <name val="Times New Roman"/>
      <family val="1"/>
    </font>
    <font>
      <sz val="13"/>
      <color theme="1"/>
      <name val="Times New Roman"/>
      <family val="1"/>
    </font>
    <font>
      <sz val="11"/>
      <name val="UVnTime"/>
    </font>
    <font>
      <sz val="12"/>
      <name val="Times New Roman"/>
      <family val="1"/>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4">
    <xf numFmtId="0" fontId="0" fillId="0" borderId="0"/>
    <xf numFmtId="0" fontId="7" fillId="0" borderId="0"/>
    <xf numFmtId="0" fontId="8" fillId="0" borderId="0"/>
    <xf numFmtId="9" fontId="7" fillId="0" borderId="0" applyFont="0" applyFill="0" applyBorder="0" applyAlignment="0" applyProtection="0"/>
  </cellStyleXfs>
  <cellXfs count="50">
    <xf numFmtId="0" fontId="0" fillId="0" borderId="0" xfId="0"/>
    <xf numFmtId="0" fontId="0" fillId="0" borderId="0" xfId="0" applyFont="1" applyAlignment="1">
      <alignment horizontal="center"/>
    </xf>
    <xf numFmtId="0" fontId="0" fillId="0" borderId="0" xfId="0" applyFont="1" applyAlignment="1">
      <alignment horizontal="left"/>
    </xf>
    <xf numFmtId="0" fontId="0" fillId="0" borderId="0" xfId="0" applyFont="1" applyAlignment="1"/>
    <xf numFmtId="0" fontId="0" fillId="0" borderId="0" xfId="0" applyFont="1"/>
    <xf numFmtId="0" fontId="2" fillId="0" borderId="0" xfId="0" applyFont="1" applyBorder="1" applyAlignment="1"/>
    <xf numFmtId="0" fontId="2" fillId="0" borderId="0" xfId="0" applyFont="1" applyAlignment="1">
      <alignment horizontal="center"/>
    </xf>
    <xf numFmtId="0" fontId="2" fillId="0" borderId="0" xfId="0" applyFont="1" applyAlignment="1"/>
    <xf numFmtId="0" fontId="0" fillId="0" borderId="5" xfId="0" applyFont="1" applyBorder="1" applyAlignment="1">
      <alignment horizontal="center"/>
    </xf>
    <xf numFmtId="0" fontId="0" fillId="0" borderId="0" xfId="0" applyFont="1" applyAlignment="1">
      <alignment horizontal="center" vertical="center"/>
    </xf>
    <xf numFmtId="0" fontId="0" fillId="0" borderId="1" xfId="0" applyFont="1" applyBorder="1" applyAlignment="1">
      <alignment horizontal="center" vertical="center" wrapText="1"/>
    </xf>
    <xf numFmtId="0" fontId="0" fillId="0" borderId="0" xfId="0" applyFont="1" applyAlignment="1">
      <alignment horizontal="center" vertical="center" wrapText="1"/>
    </xf>
    <xf numFmtId="0" fontId="1" fillId="0" borderId="0" xfId="0" applyFont="1"/>
    <xf numFmtId="3" fontId="0" fillId="0" borderId="0" xfId="0" applyNumberFormat="1" applyFont="1" applyAlignment="1">
      <alignment horizontal="center"/>
    </xf>
    <xf numFmtId="3" fontId="2" fillId="0" borderId="0" xfId="0" applyNumberFormat="1" applyFont="1" applyAlignment="1">
      <alignment horizontal="center"/>
    </xf>
    <xf numFmtId="0" fontId="1" fillId="0" borderId="1" xfId="0" applyFont="1" applyBorder="1" applyAlignment="1">
      <alignment horizontal="center" vertical="center" wrapText="1"/>
    </xf>
    <xf numFmtId="0" fontId="2" fillId="0" borderId="0" xfId="0" applyFont="1" applyBorder="1" applyAlignment="1">
      <alignment horizontal="center"/>
    </xf>
    <xf numFmtId="0" fontId="1" fillId="0" borderId="0" xfId="0" applyFont="1" applyAlignment="1">
      <alignment horizontal="center" vertical="center" wrapText="1"/>
    </xf>
    <xf numFmtId="0" fontId="2" fillId="0" borderId="0" xfId="0" applyFont="1" applyBorder="1" applyAlignment="1">
      <alignment horizontal="center"/>
    </xf>
    <xf numFmtId="0" fontId="2"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8" xfId="0" applyFont="1" applyBorder="1" applyAlignment="1">
      <alignment wrapText="1"/>
    </xf>
    <xf numFmtId="0" fontId="4" fillId="0" borderId="1" xfId="0" applyFont="1" applyBorder="1" applyAlignment="1">
      <alignment horizontal="center" vertical="center" wrapText="1"/>
    </xf>
    <xf numFmtId="3" fontId="0" fillId="0" borderId="0" xfId="0" applyNumberFormat="1" applyFont="1" applyAlignment="1">
      <alignment horizontal="center" vertical="center" wrapText="1"/>
    </xf>
    <xf numFmtId="3" fontId="1" fillId="0" borderId="1" xfId="0" applyNumberFormat="1" applyFont="1" applyBorder="1" applyAlignment="1">
      <alignment horizontal="center" vertical="center" wrapText="1"/>
    </xf>
    <xf numFmtId="3" fontId="0" fillId="0" borderId="1" xfId="0" applyNumberFormat="1" applyFont="1" applyBorder="1" applyAlignment="1">
      <alignment horizontal="center" vertical="center" wrapText="1"/>
    </xf>
    <xf numFmtId="0" fontId="6" fillId="0" borderId="0" xfId="0" applyFont="1" applyAlignment="1">
      <alignment horizontal="center"/>
    </xf>
    <xf numFmtId="0" fontId="0" fillId="0" borderId="1" xfId="0" applyFont="1" applyBorder="1" applyAlignment="1">
      <alignment horizontal="left" vertical="center" wrapText="1"/>
    </xf>
    <xf numFmtId="0" fontId="0" fillId="0" borderId="0" xfId="0" applyFont="1" applyAlignment="1">
      <alignment horizontal="center"/>
    </xf>
    <xf numFmtId="0" fontId="0" fillId="0" borderId="0" xfId="0" applyFont="1" applyAlignment="1">
      <alignment horizontal="center" vertical="center"/>
    </xf>
    <xf numFmtId="3" fontId="2" fillId="0" borderId="6" xfId="0" applyNumberFormat="1" applyFont="1" applyBorder="1" applyAlignment="1">
      <alignment horizontal="center" vertical="center" wrapText="1"/>
    </xf>
    <xf numFmtId="3" fontId="2" fillId="0" borderId="7" xfId="0" applyNumberFormat="1" applyFont="1" applyBorder="1" applyAlignment="1">
      <alignment horizontal="center" vertical="center" wrapText="1"/>
    </xf>
    <xf numFmtId="0" fontId="5" fillId="0" borderId="0" xfId="0" applyFont="1" applyAlignment="1">
      <alignment horizontal="center" vertical="center" wrapText="1"/>
    </xf>
    <xf numFmtId="0" fontId="3" fillId="0" borderId="0" xfId="0" applyFont="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5" fillId="0" borderId="0" xfId="0" applyFont="1" applyAlignment="1">
      <alignment horizontal="center"/>
    </xf>
    <xf numFmtId="0" fontId="3" fillId="0" borderId="0" xfId="0" applyFont="1" applyAlignment="1">
      <alignment horizontal="center"/>
    </xf>
    <xf numFmtId="0" fontId="3" fillId="0" borderId="0" xfId="0" applyFont="1" applyAlignment="1">
      <alignment horizontal="left" wrapText="1"/>
    </xf>
    <xf numFmtId="0" fontId="2" fillId="0" borderId="1" xfId="0" applyFont="1" applyBorder="1" applyAlignment="1">
      <alignment horizontal="center" vertical="center" wrapText="1"/>
    </xf>
    <xf numFmtId="0" fontId="2" fillId="0" borderId="0" xfId="0" applyFont="1" applyBorder="1" applyAlignment="1">
      <alignment horizont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8" xfId="0" applyFont="1" applyBorder="1" applyAlignment="1">
      <alignment horizontal="left"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cellXfs>
  <cellStyles count="4">
    <cellStyle name="Ledger 17 x 11 in" xfId="2"/>
    <cellStyle name="Normal" xfId="0" builtinId="0"/>
    <cellStyle name="Normal 2" xfId="1"/>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171450</xdr:colOff>
      <xdr:row>2</xdr:row>
      <xdr:rowOff>0</xdr:rowOff>
    </xdr:from>
    <xdr:to>
      <xdr:col>2</xdr:col>
      <xdr:colOff>657225</xdr:colOff>
      <xdr:row>2</xdr:row>
      <xdr:rowOff>1</xdr:rowOff>
    </xdr:to>
    <xdr:cxnSp macro="">
      <xdr:nvCxnSpPr>
        <xdr:cNvPr id="2" name="Straight Connector 1"/>
        <xdr:cNvCxnSpPr/>
      </xdr:nvCxnSpPr>
      <xdr:spPr>
        <a:xfrm>
          <a:off x="1790700" y="276225"/>
          <a:ext cx="485775"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800100</xdr:colOff>
      <xdr:row>5</xdr:row>
      <xdr:rowOff>0</xdr:rowOff>
    </xdr:from>
    <xdr:to>
      <xdr:col>5</xdr:col>
      <xdr:colOff>523875</xdr:colOff>
      <xdr:row>5</xdr:row>
      <xdr:rowOff>1</xdr:rowOff>
    </xdr:to>
    <xdr:cxnSp macro="">
      <xdr:nvCxnSpPr>
        <xdr:cNvPr id="4" name="Straight Connector 3"/>
        <xdr:cNvCxnSpPr/>
      </xdr:nvCxnSpPr>
      <xdr:spPr>
        <a:xfrm flipV="1">
          <a:off x="4086225" y="781050"/>
          <a:ext cx="1724025"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1304925</xdr:colOff>
      <xdr:row>2</xdr:row>
      <xdr:rowOff>0</xdr:rowOff>
    </xdr:from>
    <xdr:to>
      <xdr:col>1</xdr:col>
      <xdr:colOff>1990725</xdr:colOff>
      <xdr:row>2</xdr:row>
      <xdr:rowOff>0</xdr:rowOff>
    </xdr:to>
    <xdr:cxnSp macro="">
      <xdr:nvCxnSpPr>
        <xdr:cNvPr id="2" name="Straight Connector 1"/>
        <xdr:cNvCxnSpPr/>
      </xdr:nvCxnSpPr>
      <xdr:spPr>
        <a:xfrm>
          <a:off x="1771650" y="276225"/>
          <a:ext cx="6858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1123950</xdr:colOff>
      <xdr:row>4</xdr:row>
      <xdr:rowOff>219075</xdr:rowOff>
    </xdr:from>
    <xdr:to>
      <xdr:col>4</xdr:col>
      <xdr:colOff>247650</xdr:colOff>
      <xdr:row>4</xdr:row>
      <xdr:rowOff>219076</xdr:rowOff>
    </xdr:to>
    <xdr:cxnSp macro="">
      <xdr:nvCxnSpPr>
        <xdr:cNvPr id="3" name="Straight Connector 2"/>
        <xdr:cNvCxnSpPr/>
      </xdr:nvCxnSpPr>
      <xdr:spPr>
        <a:xfrm flipV="1">
          <a:off x="3343275" y="771525"/>
          <a:ext cx="1952625"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zoomScaleNormal="100" workbookViewId="0">
      <selection activeCell="L24" sqref="L24"/>
    </sheetView>
  </sheetViews>
  <sheetFormatPr defaultRowHeight="15.75"/>
  <cols>
    <col min="1" max="1" width="5.75" style="1" customWidth="1"/>
    <col min="2" max="2" width="15.5" style="2" customWidth="1"/>
    <col min="3" max="3" width="32.875" style="1" customWidth="1"/>
    <col min="4" max="4" width="15.875" style="1" customWidth="1"/>
    <col min="5" max="5" width="11.75" style="1" customWidth="1"/>
    <col min="6" max="6" width="12.625" style="1" customWidth="1"/>
    <col min="7" max="7" width="6.5" style="1" customWidth="1"/>
    <col min="8" max="8" width="6.375" style="1" customWidth="1"/>
    <col min="9" max="9" width="10.875" style="1" customWidth="1"/>
    <col min="10" max="10" width="11.125" style="13" customWidth="1"/>
    <col min="11" max="11" width="5.75" style="3" customWidth="1"/>
    <col min="12" max="16384" width="9" style="4"/>
  </cols>
  <sheetData>
    <row r="1" spans="1:11" ht="6.75" customHeight="1"/>
    <row r="2" spans="1:11" ht="15" customHeight="1">
      <c r="A2" s="41" t="s">
        <v>25</v>
      </c>
      <c r="B2" s="41"/>
      <c r="C2" s="41"/>
      <c r="D2" s="5"/>
      <c r="E2" s="6"/>
      <c r="F2" s="6"/>
      <c r="G2" s="6"/>
      <c r="H2" s="6"/>
      <c r="I2" s="38" t="s">
        <v>18</v>
      </c>
      <c r="J2" s="38"/>
      <c r="K2" s="7"/>
    </row>
    <row r="3" spans="1:11" ht="3.75" customHeight="1">
      <c r="A3" s="16"/>
      <c r="B3" s="16"/>
      <c r="C3" s="16"/>
      <c r="D3" s="5"/>
      <c r="E3" s="6"/>
      <c r="F3" s="6"/>
      <c r="G3" s="6"/>
      <c r="H3" s="6"/>
      <c r="I3" s="6"/>
      <c r="J3" s="14"/>
      <c r="K3" s="7"/>
    </row>
    <row r="4" spans="1:11" ht="18" customHeight="1">
      <c r="A4" s="42" t="s">
        <v>98</v>
      </c>
      <c r="B4" s="42"/>
      <c r="C4" s="42"/>
      <c r="D4" s="42"/>
      <c r="E4" s="42"/>
      <c r="F4" s="42"/>
      <c r="G4" s="42"/>
      <c r="H4" s="42"/>
      <c r="I4" s="42"/>
      <c r="J4" s="42"/>
      <c r="K4" s="42"/>
    </row>
    <row r="5" spans="1:11" ht="18" customHeight="1">
      <c r="A5" s="43" t="s">
        <v>101</v>
      </c>
      <c r="B5" s="43"/>
      <c r="C5" s="43"/>
      <c r="D5" s="43"/>
      <c r="E5" s="43"/>
      <c r="F5" s="43"/>
      <c r="G5" s="43"/>
      <c r="H5" s="43"/>
      <c r="I5" s="43"/>
      <c r="J5" s="43"/>
      <c r="K5" s="43"/>
    </row>
    <row r="6" spans="1:11" ht="8.25" customHeight="1">
      <c r="A6" s="8"/>
      <c r="B6" s="8"/>
      <c r="C6" s="8"/>
      <c r="D6" s="8"/>
    </row>
    <row r="7" spans="1:11" s="9" customFormat="1" ht="23.25" customHeight="1">
      <c r="A7" s="40" t="s">
        <v>0</v>
      </c>
      <c r="B7" s="40" t="s">
        <v>17</v>
      </c>
      <c r="C7" s="40" t="s">
        <v>22</v>
      </c>
      <c r="D7" s="40" t="s">
        <v>2</v>
      </c>
      <c r="E7" s="40" t="s">
        <v>3</v>
      </c>
      <c r="F7" s="40" t="s">
        <v>4</v>
      </c>
      <c r="G7" s="40" t="s">
        <v>5</v>
      </c>
      <c r="H7" s="40"/>
      <c r="I7" s="40" t="s">
        <v>8</v>
      </c>
      <c r="J7" s="30" t="s">
        <v>11</v>
      </c>
      <c r="K7" s="40" t="s">
        <v>1</v>
      </c>
    </row>
    <row r="8" spans="1:11" s="9" customFormat="1" ht="36" customHeight="1">
      <c r="A8" s="40"/>
      <c r="B8" s="40"/>
      <c r="C8" s="40"/>
      <c r="D8" s="40"/>
      <c r="E8" s="40"/>
      <c r="F8" s="40"/>
      <c r="G8" s="10" t="s">
        <v>6</v>
      </c>
      <c r="H8" s="10" t="s">
        <v>7</v>
      </c>
      <c r="I8" s="40"/>
      <c r="J8" s="31"/>
      <c r="K8" s="40"/>
    </row>
    <row r="9" spans="1:11" s="11" customFormat="1" ht="92.25" customHeight="1">
      <c r="A9" s="20">
        <v>1</v>
      </c>
      <c r="B9" s="20" t="s">
        <v>60</v>
      </c>
      <c r="C9" s="20" t="s">
        <v>61</v>
      </c>
      <c r="D9" s="20" t="s">
        <v>64</v>
      </c>
      <c r="E9" s="20" t="s">
        <v>26</v>
      </c>
      <c r="F9" s="20" t="s">
        <v>62</v>
      </c>
      <c r="G9" s="22">
        <v>1</v>
      </c>
      <c r="H9" s="22">
        <v>98</v>
      </c>
      <c r="I9" s="22" t="s">
        <v>63</v>
      </c>
      <c r="J9" s="24">
        <v>42911000</v>
      </c>
      <c r="K9" s="20"/>
    </row>
    <row r="10" spans="1:11" s="11" customFormat="1" ht="201" customHeight="1">
      <c r="A10" s="20">
        <v>2</v>
      </c>
      <c r="B10" s="20" t="s">
        <v>76</v>
      </c>
      <c r="C10" s="27" t="s">
        <v>82</v>
      </c>
      <c r="D10" s="20" t="s">
        <v>77</v>
      </c>
      <c r="E10" s="20" t="s">
        <v>26</v>
      </c>
      <c r="F10" s="20" t="s">
        <v>26</v>
      </c>
      <c r="G10" s="22">
        <v>8</v>
      </c>
      <c r="H10" s="22">
        <v>670</v>
      </c>
      <c r="I10" s="22" t="s">
        <v>84</v>
      </c>
      <c r="J10" s="24">
        <v>92840000</v>
      </c>
      <c r="K10" s="20"/>
    </row>
    <row r="11" spans="1:11" s="11" customFormat="1" ht="198.75" customHeight="1">
      <c r="A11" s="20">
        <v>3</v>
      </c>
      <c r="B11" s="20" t="s">
        <v>81</v>
      </c>
      <c r="C11" s="20" t="s">
        <v>83</v>
      </c>
      <c r="D11" s="20" t="s">
        <v>85</v>
      </c>
      <c r="E11" s="20" t="s">
        <v>26</v>
      </c>
      <c r="F11" s="20" t="s">
        <v>96</v>
      </c>
      <c r="G11" s="22">
        <v>1</v>
      </c>
      <c r="H11" s="22">
        <v>100</v>
      </c>
      <c r="I11" s="22" t="s">
        <v>84</v>
      </c>
      <c r="J11" s="24">
        <v>32615000</v>
      </c>
      <c r="K11" s="20"/>
    </row>
    <row r="12" spans="1:11" s="11" customFormat="1" ht="133.5" customHeight="1">
      <c r="A12" s="20">
        <v>4</v>
      </c>
      <c r="B12" s="20" t="s">
        <v>92</v>
      </c>
      <c r="C12" s="20" t="s">
        <v>91</v>
      </c>
      <c r="D12" s="20" t="s">
        <v>93</v>
      </c>
      <c r="E12" s="20" t="s">
        <v>27</v>
      </c>
      <c r="F12" s="20" t="s">
        <v>26</v>
      </c>
      <c r="G12" s="22">
        <v>2</v>
      </c>
      <c r="H12" s="22">
        <v>230</v>
      </c>
      <c r="I12" s="22" t="s">
        <v>94</v>
      </c>
      <c r="J12" s="24">
        <v>44110000</v>
      </c>
      <c r="K12" s="20"/>
    </row>
    <row r="13" spans="1:11" s="11" customFormat="1" ht="29.25" customHeight="1">
      <c r="A13" s="20"/>
      <c r="B13" s="34" t="s">
        <v>31</v>
      </c>
      <c r="C13" s="35"/>
      <c r="D13" s="35"/>
      <c r="E13" s="35"/>
      <c r="F13" s="36"/>
      <c r="G13" s="22">
        <f>SUM(G9:G12)</f>
        <v>12</v>
      </c>
      <c r="H13" s="22">
        <f>SUM(H9:H12)</f>
        <v>1098</v>
      </c>
      <c r="I13" s="22"/>
      <c r="J13" s="24">
        <f>SUM(J9:J12)</f>
        <v>212476000</v>
      </c>
      <c r="K13" s="20"/>
    </row>
    <row r="14" spans="1:11" ht="15.75" customHeight="1">
      <c r="B14" s="39" t="s">
        <v>97</v>
      </c>
      <c r="C14" s="39"/>
      <c r="D14" s="39"/>
      <c r="E14" s="39"/>
    </row>
    <row r="15" spans="1:11" ht="20.25" customHeight="1">
      <c r="B15" s="39"/>
      <c r="C15" s="39"/>
      <c r="D15" s="39"/>
      <c r="E15" s="39"/>
    </row>
    <row r="16" spans="1:11" ht="7.5" customHeight="1"/>
    <row r="17" spans="2:10" ht="21" customHeight="1">
      <c r="B17" s="32" t="s">
        <v>24</v>
      </c>
      <c r="C17" s="32"/>
      <c r="D17" s="11"/>
      <c r="E17" s="11"/>
      <c r="F17" s="11"/>
      <c r="G17" s="32" t="s">
        <v>28</v>
      </c>
      <c r="H17" s="32"/>
      <c r="I17" s="32"/>
      <c r="J17" s="32"/>
    </row>
    <row r="18" spans="2:10">
      <c r="B18" s="11"/>
      <c r="C18" s="11"/>
      <c r="D18" s="11"/>
      <c r="E18" s="11"/>
      <c r="F18" s="11"/>
      <c r="G18" s="33"/>
      <c r="H18" s="33"/>
      <c r="I18" s="33"/>
      <c r="J18" s="33"/>
    </row>
    <row r="19" spans="2:10">
      <c r="B19" s="11"/>
      <c r="C19" s="11"/>
      <c r="D19" s="11"/>
      <c r="E19" s="11"/>
      <c r="F19" s="11"/>
      <c r="G19" s="11"/>
      <c r="H19" s="11"/>
      <c r="I19" s="11"/>
      <c r="J19" s="23"/>
    </row>
    <row r="20" spans="2:10">
      <c r="B20" s="28"/>
      <c r="C20" s="28"/>
      <c r="H20" s="29"/>
      <c r="I20" s="29"/>
      <c r="J20" s="29"/>
    </row>
    <row r="23" spans="2:10" ht="16.5">
      <c r="B23" s="37" t="s">
        <v>29</v>
      </c>
      <c r="C23" s="37"/>
      <c r="G23" s="37" t="s">
        <v>30</v>
      </c>
      <c r="H23" s="37"/>
      <c r="I23" s="37"/>
      <c r="J23" s="37"/>
    </row>
  </sheetData>
  <mergeCells count="23">
    <mergeCell ref="B23:C23"/>
    <mergeCell ref="G23:J23"/>
    <mergeCell ref="I2:J2"/>
    <mergeCell ref="B14:E15"/>
    <mergeCell ref="G7:H7"/>
    <mergeCell ref="I7:I8"/>
    <mergeCell ref="D7:D8"/>
    <mergeCell ref="A2:C2"/>
    <mergeCell ref="A7:A8"/>
    <mergeCell ref="B7:B8"/>
    <mergeCell ref="C7:C8"/>
    <mergeCell ref="A4:K4"/>
    <mergeCell ref="A5:K5"/>
    <mergeCell ref="K7:K8"/>
    <mergeCell ref="E7:E8"/>
    <mergeCell ref="F7:F8"/>
    <mergeCell ref="B20:C20"/>
    <mergeCell ref="H20:J20"/>
    <mergeCell ref="J7:J8"/>
    <mergeCell ref="B17:C17"/>
    <mergeCell ref="G17:J17"/>
    <mergeCell ref="G18:J18"/>
    <mergeCell ref="B13:F13"/>
  </mergeCells>
  <printOptions horizontalCentered="1"/>
  <pageMargins left="0" right="0" top="0.19685039370078741" bottom="0.2" header="0" footer="0"/>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
  <sheetViews>
    <sheetView tabSelected="1" topLeftCell="A58" zoomScaleNormal="100" workbookViewId="0">
      <selection activeCell="J59" sqref="J59"/>
    </sheetView>
  </sheetViews>
  <sheetFormatPr defaultRowHeight="15.75"/>
  <cols>
    <col min="1" max="1" width="6.125" style="1" customWidth="1"/>
    <col min="2" max="2" width="26.75" style="2" customWidth="1"/>
    <col min="3" max="3" width="21.75" style="1" customWidth="1"/>
    <col min="4" max="4" width="18.75" style="1" customWidth="1"/>
    <col min="5" max="5" width="16.875" style="1" customWidth="1"/>
    <col min="6" max="6" width="17.75" style="1" customWidth="1"/>
    <col min="7" max="7" width="13.375" style="3" customWidth="1"/>
    <col min="8" max="16384" width="9" style="4"/>
  </cols>
  <sheetData>
    <row r="1" spans="1:7" ht="6.75" customHeight="1"/>
    <row r="2" spans="1:7" ht="15" customHeight="1">
      <c r="A2" s="41" t="s">
        <v>58</v>
      </c>
      <c r="B2" s="41"/>
      <c r="C2" s="41"/>
      <c r="D2" s="5"/>
      <c r="E2" s="6"/>
      <c r="F2" s="38" t="s">
        <v>19</v>
      </c>
      <c r="G2" s="38"/>
    </row>
    <row r="3" spans="1:7" ht="3.75" customHeight="1">
      <c r="A3" s="18"/>
      <c r="B3" s="18"/>
      <c r="C3" s="18"/>
      <c r="D3" s="5"/>
      <c r="E3" s="6"/>
      <c r="F3" s="6"/>
      <c r="G3" s="7"/>
    </row>
    <row r="4" spans="1:7" ht="18" customHeight="1">
      <c r="A4" s="42" t="s">
        <v>99</v>
      </c>
      <c r="B4" s="42"/>
      <c r="C4" s="42"/>
      <c r="D4" s="42"/>
      <c r="E4" s="42"/>
      <c r="F4" s="42"/>
      <c r="G4" s="42"/>
    </row>
    <row r="5" spans="1:7" ht="18" customHeight="1">
      <c r="A5" s="43" t="s">
        <v>101</v>
      </c>
      <c r="B5" s="43"/>
      <c r="C5" s="43"/>
      <c r="D5" s="43"/>
      <c r="E5" s="43"/>
      <c r="F5" s="43"/>
      <c r="G5" s="43"/>
    </row>
    <row r="6" spans="1:7" ht="8.25" customHeight="1">
      <c r="A6" s="8"/>
      <c r="B6" s="8"/>
      <c r="C6" s="8"/>
      <c r="D6" s="8"/>
    </row>
    <row r="7" spans="1:7" s="9" customFormat="1" ht="24.75" customHeight="1">
      <c r="A7" s="19" t="s">
        <v>0</v>
      </c>
      <c r="B7" s="19" t="s">
        <v>12</v>
      </c>
      <c r="C7" s="19" t="s">
        <v>13</v>
      </c>
      <c r="D7" s="19" t="s">
        <v>5</v>
      </c>
      <c r="E7" s="19" t="s">
        <v>14</v>
      </c>
      <c r="F7" s="19" t="s">
        <v>15</v>
      </c>
      <c r="G7" s="19" t="s">
        <v>16</v>
      </c>
    </row>
    <row r="8" spans="1:7" s="17" customFormat="1" ht="22.5" customHeight="1">
      <c r="A8" s="15" t="s">
        <v>9</v>
      </c>
      <c r="B8" s="45" t="s">
        <v>75</v>
      </c>
      <c r="C8" s="46"/>
      <c r="D8" s="46"/>
      <c r="E8" s="46"/>
      <c r="F8" s="46"/>
      <c r="G8" s="47"/>
    </row>
    <row r="9" spans="1:7" s="11" customFormat="1" ht="32.25" customHeight="1">
      <c r="A9" s="20">
        <v>1</v>
      </c>
      <c r="B9" s="20" t="s">
        <v>65</v>
      </c>
      <c r="C9" s="20" t="s">
        <v>66</v>
      </c>
      <c r="D9" s="20">
        <v>4</v>
      </c>
      <c r="E9" s="25">
        <v>2500000</v>
      </c>
      <c r="F9" s="25">
        <f>D9*E9</f>
        <v>10000000</v>
      </c>
      <c r="G9" s="20"/>
    </row>
    <row r="10" spans="1:7" s="11" customFormat="1" ht="32.25" customHeight="1">
      <c r="A10" s="20">
        <v>2</v>
      </c>
      <c r="B10" s="20" t="s">
        <v>71</v>
      </c>
      <c r="C10" s="20" t="s">
        <v>67</v>
      </c>
      <c r="D10" s="20">
        <v>2</v>
      </c>
      <c r="E10" s="25">
        <v>1000000</v>
      </c>
      <c r="F10" s="25">
        <f t="shared" ref="F10:F17" si="0">D10*E10</f>
        <v>2000000</v>
      </c>
      <c r="G10" s="20"/>
    </row>
    <row r="11" spans="1:7" s="11" customFormat="1" ht="32.25" customHeight="1">
      <c r="A11" s="20">
        <v>3</v>
      </c>
      <c r="B11" s="20" t="s">
        <v>68</v>
      </c>
      <c r="C11" s="20" t="s">
        <v>69</v>
      </c>
      <c r="D11" s="20">
        <v>2</v>
      </c>
      <c r="E11" s="25">
        <v>900000</v>
      </c>
      <c r="F11" s="25">
        <f t="shared" si="0"/>
        <v>1800000</v>
      </c>
      <c r="G11" s="20"/>
    </row>
    <row r="12" spans="1:7" s="11" customFormat="1" ht="32.25" customHeight="1">
      <c r="A12" s="20">
        <v>4</v>
      </c>
      <c r="B12" s="20" t="s">
        <v>70</v>
      </c>
      <c r="C12" s="20" t="s">
        <v>46</v>
      </c>
      <c r="D12" s="20">
        <v>8</v>
      </c>
      <c r="E12" s="25">
        <v>200000</v>
      </c>
      <c r="F12" s="25">
        <f t="shared" si="0"/>
        <v>1600000</v>
      </c>
      <c r="G12" s="20"/>
    </row>
    <row r="13" spans="1:7" s="11" customFormat="1" ht="32.25" customHeight="1">
      <c r="A13" s="20">
        <v>5</v>
      </c>
      <c r="B13" s="20" t="s">
        <v>42</v>
      </c>
      <c r="C13" s="20" t="s">
        <v>32</v>
      </c>
      <c r="D13" s="20">
        <v>4</v>
      </c>
      <c r="E13" s="25">
        <v>1600000</v>
      </c>
      <c r="F13" s="25">
        <f t="shared" si="0"/>
        <v>6400000</v>
      </c>
      <c r="G13" s="20"/>
    </row>
    <row r="14" spans="1:7" s="11" customFormat="1" ht="32.25" customHeight="1">
      <c r="A14" s="20">
        <v>6</v>
      </c>
      <c r="B14" s="20" t="s">
        <v>33</v>
      </c>
      <c r="C14" s="20" t="s">
        <v>34</v>
      </c>
      <c r="D14" s="20">
        <v>2</v>
      </c>
      <c r="E14" s="25">
        <v>4000000</v>
      </c>
      <c r="F14" s="25">
        <f t="shared" si="0"/>
        <v>8000000</v>
      </c>
      <c r="G14" s="20"/>
    </row>
    <row r="15" spans="1:7" s="11" customFormat="1" ht="32.25" customHeight="1">
      <c r="A15" s="20">
        <v>7</v>
      </c>
      <c r="B15" s="20" t="s">
        <v>35</v>
      </c>
      <c r="C15" s="20" t="s">
        <v>36</v>
      </c>
      <c r="D15" s="20">
        <v>98</v>
      </c>
      <c r="E15" s="25">
        <v>35000</v>
      </c>
      <c r="F15" s="25">
        <f t="shared" si="0"/>
        <v>3430000</v>
      </c>
      <c r="G15" s="20"/>
    </row>
    <row r="16" spans="1:7" s="11" customFormat="1" ht="32.25" customHeight="1">
      <c r="A16" s="20">
        <v>8</v>
      </c>
      <c r="B16" s="20" t="s">
        <v>37</v>
      </c>
      <c r="C16" s="20" t="s">
        <v>38</v>
      </c>
      <c r="D16" s="20">
        <v>98</v>
      </c>
      <c r="E16" s="25">
        <v>10000</v>
      </c>
      <c r="F16" s="25">
        <f t="shared" si="0"/>
        <v>980000</v>
      </c>
      <c r="G16" s="20"/>
    </row>
    <row r="17" spans="1:7" s="11" customFormat="1" ht="53.25" customHeight="1">
      <c r="A17" s="20">
        <v>9</v>
      </c>
      <c r="B17" s="20" t="s">
        <v>73</v>
      </c>
      <c r="C17" s="20" t="s">
        <v>72</v>
      </c>
      <c r="D17" s="20">
        <v>2</v>
      </c>
      <c r="E17" s="25">
        <v>150000</v>
      </c>
      <c r="F17" s="25">
        <f t="shared" si="0"/>
        <v>300000</v>
      </c>
      <c r="G17" s="20"/>
    </row>
    <row r="18" spans="1:7" s="11" customFormat="1" ht="32.25" customHeight="1">
      <c r="A18" s="20">
        <v>10</v>
      </c>
      <c r="B18" s="20" t="s">
        <v>39</v>
      </c>
      <c r="C18" s="20"/>
      <c r="D18" s="20"/>
      <c r="E18" s="25"/>
      <c r="F18" s="25">
        <v>3000000</v>
      </c>
      <c r="G18" s="20"/>
    </row>
    <row r="19" spans="1:7" s="11" customFormat="1" ht="32.25" customHeight="1">
      <c r="A19" s="20">
        <v>11</v>
      </c>
      <c r="B19" s="20" t="s">
        <v>40</v>
      </c>
      <c r="C19" s="20"/>
      <c r="D19" s="20"/>
      <c r="E19" s="25"/>
      <c r="F19" s="25">
        <v>1500000</v>
      </c>
      <c r="G19" s="20"/>
    </row>
    <row r="20" spans="1:7" s="11" customFormat="1" ht="32.25" customHeight="1">
      <c r="A20" s="20">
        <v>12</v>
      </c>
      <c r="B20" s="20" t="s">
        <v>43</v>
      </c>
      <c r="C20" s="20" t="s">
        <v>74</v>
      </c>
      <c r="D20" s="20"/>
      <c r="E20" s="25"/>
      <c r="F20" s="25">
        <f>SUM(F9:F19)*10/100</f>
        <v>3901000</v>
      </c>
      <c r="G20" s="20"/>
    </row>
    <row r="21" spans="1:7" s="11" customFormat="1" ht="32.25" customHeight="1">
      <c r="A21" s="20"/>
      <c r="B21" s="20" t="s">
        <v>20</v>
      </c>
      <c r="C21" s="20"/>
      <c r="D21" s="20"/>
      <c r="E21" s="25"/>
      <c r="F21" s="24">
        <f>SUM(F9:F20)</f>
        <v>42911000</v>
      </c>
      <c r="G21" s="20"/>
    </row>
    <row r="22" spans="1:7" s="12" customFormat="1" ht="24" customHeight="1">
      <c r="A22" s="15" t="s">
        <v>10</v>
      </c>
      <c r="B22" s="45" t="s">
        <v>78</v>
      </c>
      <c r="C22" s="46"/>
      <c r="D22" s="46"/>
      <c r="E22" s="46"/>
      <c r="F22" s="46"/>
      <c r="G22" s="47"/>
    </row>
    <row r="23" spans="1:7" s="11" customFormat="1" ht="32.25" customHeight="1">
      <c r="A23" s="48">
        <v>1</v>
      </c>
      <c r="B23" s="48" t="s">
        <v>88</v>
      </c>
      <c r="C23" s="48" t="s">
        <v>32</v>
      </c>
      <c r="D23" s="20">
        <v>8</v>
      </c>
      <c r="E23" s="25">
        <v>1400000</v>
      </c>
      <c r="F23" s="25">
        <f>D23*E23</f>
        <v>11200000</v>
      </c>
      <c r="G23" s="20"/>
    </row>
    <row r="24" spans="1:7" s="11" customFormat="1" ht="32.25" customHeight="1">
      <c r="A24" s="49"/>
      <c r="B24" s="49"/>
      <c r="C24" s="49"/>
      <c r="D24" s="20">
        <v>8</v>
      </c>
      <c r="E24" s="25">
        <v>1200000</v>
      </c>
      <c r="F24" s="25">
        <f t="shared" ref="F24:F30" si="1">D24*E24</f>
        <v>9600000</v>
      </c>
      <c r="G24" s="20"/>
    </row>
    <row r="25" spans="1:7" s="11" customFormat="1" ht="32.25" customHeight="1">
      <c r="A25" s="20">
        <v>2</v>
      </c>
      <c r="B25" s="20" t="s">
        <v>33</v>
      </c>
      <c r="C25" s="20" t="s">
        <v>34</v>
      </c>
      <c r="D25" s="20">
        <v>8</v>
      </c>
      <c r="E25" s="25">
        <v>4000000</v>
      </c>
      <c r="F25" s="25">
        <f t="shared" si="1"/>
        <v>32000000</v>
      </c>
      <c r="G25" s="20"/>
    </row>
    <row r="26" spans="1:7" s="11" customFormat="1" ht="32.25" customHeight="1">
      <c r="A26" s="20">
        <v>3</v>
      </c>
      <c r="B26" s="20" t="s">
        <v>35</v>
      </c>
      <c r="C26" s="20" t="s">
        <v>36</v>
      </c>
      <c r="D26" s="20">
        <v>670</v>
      </c>
      <c r="E26" s="25">
        <v>30000</v>
      </c>
      <c r="F26" s="25">
        <f t="shared" si="1"/>
        <v>20100000</v>
      </c>
      <c r="G26" s="20"/>
    </row>
    <row r="27" spans="1:7" s="11" customFormat="1" ht="32.25" customHeight="1">
      <c r="A27" s="20">
        <v>4</v>
      </c>
      <c r="B27" s="20" t="s">
        <v>37</v>
      </c>
      <c r="C27" s="20" t="s">
        <v>38</v>
      </c>
      <c r="D27" s="20">
        <v>670</v>
      </c>
      <c r="E27" s="25">
        <v>10000</v>
      </c>
      <c r="F27" s="25">
        <f t="shared" si="1"/>
        <v>6700000</v>
      </c>
      <c r="G27" s="20"/>
    </row>
    <row r="28" spans="1:7" s="11" customFormat="1" ht="55.5" customHeight="1">
      <c r="A28" s="20">
        <v>5</v>
      </c>
      <c r="B28" s="20" t="s">
        <v>73</v>
      </c>
      <c r="C28" s="20" t="s">
        <v>79</v>
      </c>
      <c r="D28" s="20">
        <v>8</v>
      </c>
      <c r="E28" s="25">
        <v>150000</v>
      </c>
      <c r="F28" s="25">
        <f t="shared" si="1"/>
        <v>1200000</v>
      </c>
      <c r="G28" s="20"/>
    </row>
    <row r="29" spans="1:7" s="11" customFormat="1" ht="32.25" customHeight="1">
      <c r="A29" s="20">
        <v>6</v>
      </c>
      <c r="B29" s="20" t="s">
        <v>55</v>
      </c>
      <c r="C29" s="20" t="s">
        <v>34</v>
      </c>
      <c r="D29" s="20">
        <v>8</v>
      </c>
      <c r="E29" s="25">
        <v>200000</v>
      </c>
      <c r="F29" s="25">
        <f t="shared" si="1"/>
        <v>1600000</v>
      </c>
      <c r="G29" s="20"/>
    </row>
    <row r="30" spans="1:7" s="11" customFormat="1" ht="32.25" customHeight="1">
      <c r="A30" s="20">
        <v>7</v>
      </c>
      <c r="B30" s="20" t="s">
        <v>56</v>
      </c>
      <c r="C30" s="20" t="s">
        <v>80</v>
      </c>
      <c r="D30" s="20">
        <v>2</v>
      </c>
      <c r="E30" s="25">
        <v>1000000</v>
      </c>
      <c r="F30" s="25">
        <f t="shared" si="1"/>
        <v>2000000</v>
      </c>
      <c r="G30" s="20"/>
    </row>
    <row r="31" spans="1:7" s="11" customFormat="1" ht="32.25" customHeight="1">
      <c r="A31" s="20">
        <v>8</v>
      </c>
      <c r="B31" s="20" t="s">
        <v>43</v>
      </c>
      <c r="C31" s="20" t="s">
        <v>41</v>
      </c>
      <c r="D31" s="20"/>
      <c r="E31" s="25"/>
      <c r="F31" s="25">
        <f>SUM(F23:F30)*10/100</f>
        <v>8440000</v>
      </c>
      <c r="G31" s="20"/>
    </row>
    <row r="32" spans="1:7" s="11" customFormat="1" ht="32.25" customHeight="1">
      <c r="A32" s="20"/>
      <c r="B32" s="20" t="s">
        <v>86</v>
      </c>
      <c r="C32" s="20"/>
      <c r="D32" s="20"/>
      <c r="E32" s="25"/>
      <c r="F32" s="24">
        <f>SUM(F23:F31)</f>
        <v>92840000</v>
      </c>
      <c r="G32" s="20"/>
    </row>
    <row r="33" spans="1:7" s="12" customFormat="1" ht="24" customHeight="1">
      <c r="A33" s="15" t="s">
        <v>44</v>
      </c>
      <c r="B33" s="45" t="s">
        <v>87</v>
      </c>
      <c r="C33" s="46"/>
      <c r="D33" s="46"/>
      <c r="E33" s="46"/>
      <c r="F33" s="46"/>
      <c r="G33" s="47"/>
    </row>
    <row r="34" spans="1:7" s="11" customFormat="1" ht="32.25" customHeight="1">
      <c r="A34" s="20">
        <v>1</v>
      </c>
      <c r="B34" s="20" t="s">
        <v>65</v>
      </c>
      <c r="C34" s="20" t="s">
        <v>66</v>
      </c>
      <c r="D34" s="20">
        <v>4</v>
      </c>
      <c r="E34" s="25">
        <v>2500000</v>
      </c>
      <c r="F34" s="25">
        <f>D34*E34</f>
        <v>10000000</v>
      </c>
      <c r="G34" s="20"/>
    </row>
    <row r="35" spans="1:7" s="11" customFormat="1" ht="32.25" customHeight="1">
      <c r="A35" s="20">
        <v>2</v>
      </c>
      <c r="B35" s="20" t="s">
        <v>71</v>
      </c>
      <c r="C35" s="20" t="s">
        <v>67</v>
      </c>
      <c r="D35" s="20">
        <v>2</v>
      </c>
      <c r="E35" s="25">
        <v>1000000</v>
      </c>
      <c r="F35" s="25">
        <f t="shared" ref="F35:F44" si="2">D35*E35</f>
        <v>2000000</v>
      </c>
      <c r="G35" s="20"/>
    </row>
    <row r="36" spans="1:7" s="11" customFormat="1" ht="32.25" customHeight="1">
      <c r="A36" s="20">
        <v>3</v>
      </c>
      <c r="B36" s="20" t="s">
        <v>68</v>
      </c>
      <c r="C36" s="20" t="s">
        <v>69</v>
      </c>
      <c r="D36" s="20">
        <v>2</v>
      </c>
      <c r="E36" s="25">
        <v>1000000</v>
      </c>
      <c r="F36" s="25">
        <f t="shared" si="2"/>
        <v>2000000</v>
      </c>
      <c r="G36" s="20"/>
    </row>
    <row r="37" spans="1:7" s="11" customFormat="1" ht="40.5" customHeight="1">
      <c r="A37" s="20">
        <v>4</v>
      </c>
      <c r="B37" s="20" t="s">
        <v>70</v>
      </c>
      <c r="C37" s="20" t="s">
        <v>95</v>
      </c>
      <c r="D37" s="20">
        <v>4</v>
      </c>
      <c r="E37" s="25">
        <v>200000</v>
      </c>
      <c r="F37" s="25">
        <f t="shared" si="2"/>
        <v>800000</v>
      </c>
      <c r="G37" s="20"/>
    </row>
    <row r="38" spans="1:7" s="11" customFormat="1" ht="32.25" customHeight="1">
      <c r="A38" s="20">
        <v>5</v>
      </c>
      <c r="B38" s="20" t="s">
        <v>42</v>
      </c>
      <c r="C38" s="20" t="s">
        <v>32</v>
      </c>
      <c r="D38" s="20">
        <v>2</v>
      </c>
      <c r="E38" s="25">
        <v>1600000</v>
      </c>
      <c r="F38" s="25">
        <f t="shared" si="2"/>
        <v>3200000</v>
      </c>
      <c r="G38" s="20"/>
    </row>
    <row r="39" spans="1:7" s="11" customFormat="1" ht="32.25" customHeight="1">
      <c r="A39" s="20">
        <v>6</v>
      </c>
      <c r="B39" s="20" t="s">
        <v>33</v>
      </c>
      <c r="C39" s="20" t="s">
        <v>34</v>
      </c>
      <c r="D39" s="20">
        <v>1</v>
      </c>
      <c r="E39" s="25">
        <v>3000000</v>
      </c>
      <c r="F39" s="25">
        <f t="shared" si="2"/>
        <v>3000000</v>
      </c>
      <c r="G39" s="20"/>
    </row>
    <row r="40" spans="1:7" s="11" customFormat="1" ht="32.25" customHeight="1">
      <c r="A40" s="20">
        <v>7</v>
      </c>
      <c r="B40" s="20" t="s">
        <v>48</v>
      </c>
      <c r="C40" s="20"/>
      <c r="D40" s="20"/>
      <c r="E40" s="25"/>
      <c r="F40" s="25">
        <v>1500000</v>
      </c>
      <c r="G40" s="20"/>
    </row>
    <row r="41" spans="1:7" s="11" customFormat="1" ht="32.25" customHeight="1">
      <c r="A41" s="20">
        <v>8</v>
      </c>
      <c r="B41" s="20" t="s">
        <v>40</v>
      </c>
      <c r="C41" s="20"/>
      <c r="D41" s="20"/>
      <c r="E41" s="25"/>
      <c r="F41" s="25">
        <v>1000000</v>
      </c>
      <c r="G41" s="20"/>
    </row>
    <row r="42" spans="1:7" s="11" customFormat="1" ht="32.25" customHeight="1">
      <c r="A42" s="20">
        <v>9</v>
      </c>
      <c r="B42" s="20" t="s">
        <v>35</v>
      </c>
      <c r="C42" s="20" t="s">
        <v>36</v>
      </c>
      <c r="D42" s="20">
        <v>100</v>
      </c>
      <c r="E42" s="25">
        <v>40000</v>
      </c>
      <c r="F42" s="25">
        <f t="shared" si="2"/>
        <v>4000000</v>
      </c>
      <c r="G42" s="20"/>
    </row>
    <row r="43" spans="1:7" s="11" customFormat="1" ht="32.25" customHeight="1">
      <c r="A43" s="20">
        <v>10</v>
      </c>
      <c r="B43" s="20" t="s">
        <v>37</v>
      </c>
      <c r="C43" s="20" t="s">
        <v>38</v>
      </c>
      <c r="D43" s="20">
        <v>100</v>
      </c>
      <c r="E43" s="25">
        <v>20000</v>
      </c>
      <c r="F43" s="25">
        <f t="shared" si="2"/>
        <v>2000000</v>
      </c>
      <c r="G43" s="20"/>
    </row>
    <row r="44" spans="1:7" s="11" customFormat="1" ht="61.5" customHeight="1">
      <c r="A44" s="20">
        <v>11</v>
      </c>
      <c r="B44" s="20" t="s">
        <v>73</v>
      </c>
      <c r="C44" s="20" t="s">
        <v>89</v>
      </c>
      <c r="D44" s="20">
        <v>1</v>
      </c>
      <c r="E44" s="25">
        <v>150000</v>
      </c>
      <c r="F44" s="25">
        <f t="shared" si="2"/>
        <v>150000</v>
      </c>
      <c r="G44" s="20"/>
    </row>
    <row r="45" spans="1:7" s="11" customFormat="1" ht="32.25" customHeight="1">
      <c r="A45" s="20">
        <v>12</v>
      </c>
      <c r="B45" s="20" t="s">
        <v>43</v>
      </c>
      <c r="C45" s="20" t="s">
        <v>74</v>
      </c>
      <c r="D45" s="20"/>
      <c r="E45" s="25"/>
      <c r="F45" s="25">
        <f>SUM(F34:F44)*10/100</f>
        <v>2965000</v>
      </c>
      <c r="G45" s="20"/>
    </row>
    <row r="46" spans="1:7" s="11" customFormat="1" ht="32.25" customHeight="1">
      <c r="A46" s="20"/>
      <c r="B46" s="20" t="s">
        <v>20</v>
      </c>
      <c r="C46" s="20"/>
      <c r="D46" s="20"/>
      <c r="E46" s="25"/>
      <c r="F46" s="24">
        <f>SUM(F34:F45)</f>
        <v>32615000</v>
      </c>
      <c r="G46" s="20"/>
    </row>
    <row r="47" spans="1:7" s="12" customFormat="1" ht="24" customHeight="1">
      <c r="A47" s="15" t="s">
        <v>49</v>
      </c>
      <c r="B47" s="45" t="s">
        <v>90</v>
      </c>
      <c r="C47" s="46"/>
      <c r="D47" s="46"/>
      <c r="E47" s="46"/>
      <c r="F47" s="46"/>
      <c r="G47" s="47"/>
    </row>
    <row r="48" spans="1:7" s="11" customFormat="1" ht="32.25" customHeight="1">
      <c r="A48" s="20">
        <v>1</v>
      </c>
      <c r="B48" s="20" t="s">
        <v>42</v>
      </c>
      <c r="C48" s="20" t="s">
        <v>45</v>
      </c>
      <c r="D48" s="20">
        <v>4</v>
      </c>
      <c r="E48" s="25">
        <v>1400000</v>
      </c>
      <c r="F48" s="25">
        <f>D48*E48</f>
        <v>5600000</v>
      </c>
      <c r="G48" s="20"/>
    </row>
    <row r="49" spans="1:7" s="11" customFormat="1" ht="32.25" customHeight="1">
      <c r="A49" s="20">
        <v>2</v>
      </c>
      <c r="B49" s="20" t="s">
        <v>50</v>
      </c>
      <c r="C49" s="20" t="s">
        <v>46</v>
      </c>
      <c r="D49" s="20">
        <v>2</v>
      </c>
      <c r="E49" s="25">
        <v>2500000</v>
      </c>
      <c r="F49" s="25">
        <f t="shared" ref="F49:F53" si="3">D49*E49</f>
        <v>5000000</v>
      </c>
      <c r="G49" s="20"/>
    </row>
    <row r="50" spans="1:7" s="11" customFormat="1" ht="32.25" customHeight="1">
      <c r="A50" s="20">
        <v>3</v>
      </c>
      <c r="B50" s="20" t="s">
        <v>51</v>
      </c>
      <c r="C50" s="20" t="s">
        <v>47</v>
      </c>
      <c r="D50" s="20">
        <v>115</v>
      </c>
      <c r="E50" s="25">
        <v>35000</v>
      </c>
      <c r="F50" s="25">
        <f t="shared" si="3"/>
        <v>4025000</v>
      </c>
      <c r="G50" s="20"/>
    </row>
    <row r="51" spans="1:7" s="11" customFormat="1" ht="32.25" customHeight="1">
      <c r="A51" s="20">
        <v>4</v>
      </c>
      <c r="B51" s="20" t="s">
        <v>37</v>
      </c>
      <c r="C51" s="20" t="s">
        <v>52</v>
      </c>
      <c r="D51" s="20">
        <v>115</v>
      </c>
      <c r="E51" s="25">
        <v>15000</v>
      </c>
      <c r="F51" s="25">
        <f t="shared" si="3"/>
        <v>1725000</v>
      </c>
      <c r="G51" s="20"/>
    </row>
    <row r="52" spans="1:7" s="11" customFormat="1" ht="32.25" customHeight="1">
      <c r="A52" s="20">
        <v>5</v>
      </c>
      <c r="B52" s="20" t="s">
        <v>53</v>
      </c>
      <c r="C52" s="20" t="s">
        <v>54</v>
      </c>
      <c r="D52" s="20">
        <v>2</v>
      </c>
      <c r="E52" s="25">
        <v>150000</v>
      </c>
      <c r="F52" s="25">
        <f t="shared" si="3"/>
        <v>300000</v>
      </c>
      <c r="G52" s="20"/>
    </row>
    <row r="53" spans="1:7" s="11" customFormat="1" ht="32.25" customHeight="1">
      <c r="A53" s="20">
        <v>6</v>
      </c>
      <c r="B53" s="20" t="s">
        <v>55</v>
      </c>
      <c r="C53" s="20" t="s">
        <v>46</v>
      </c>
      <c r="D53" s="20">
        <v>2</v>
      </c>
      <c r="E53" s="25">
        <v>200000</v>
      </c>
      <c r="F53" s="25">
        <f t="shared" si="3"/>
        <v>400000</v>
      </c>
      <c r="G53" s="20"/>
    </row>
    <row r="54" spans="1:7" s="11" customFormat="1" ht="32.25" customHeight="1">
      <c r="A54" s="20">
        <v>7</v>
      </c>
      <c r="B54" s="20" t="s">
        <v>48</v>
      </c>
      <c r="C54" s="20"/>
      <c r="D54" s="20"/>
      <c r="E54" s="25"/>
      <c r="F54" s="25">
        <v>1500000</v>
      </c>
      <c r="G54" s="20"/>
    </row>
    <row r="55" spans="1:7" s="11" customFormat="1" ht="32.25" customHeight="1">
      <c r="A55" s="20">
        <v>8</v>
      </c>
      <c r="B55" s="20" t="s">
        <v>40</v>
      </c>
      <c r="C55" s="20"/>
      <c r="D55" s="20"/>
      <c r="E55" s="25"/>
      <c r="F55" s="25">
        <v>1500000</v>
      </c>
      <c r="G55" s="20"/>
    </row>
    <row r="56" spans="1:7" s="11" customFormat="1" ht="32.25" customHeight="1">
      <c r="A56" s="20">
        <v>9</v>
      </c>
      <c r="B56" s="20" t="s">
        <v>57</v>
      </c>
      <c r="C56" s="20" t="s">
        <v>100</v>
      </c>
      <c r="D56" s="20"/>
      <c r="E56" s="25"/>
      <c r="F56" s="25">
        <f>SUM(F48:F55)*10/100</f>
        <v>2005000</v>
      </c>
      <c r="G56" s="20"/>
    </row>
    <row r="57" spans="1:7" s="11" customFormat="1" ht="32.25" customHeight="1">
      <c r="A57" s="20"/>
      <c r="B57" s="20" t="s">
        <v>20</v>
      </c>
      <c r="C57" s="20"/>
      <c r="D57" s="20"/>
      <c r="E57" s="25"/>
      <c r="F57" s="25">
        <f>SUM(F48:F56)</f>
        <v>22055000</v>
      </c>
      <c r="G57" s="20"/>
    </row>
    <row r="58" spans="1:7" s="11" customFormat="1" ht="32.25" customHeight="1">
      <c r="A58" s="20"/>
      <c r="B58" s="20" t="s">
        <v>21</v>
      </c>
      <c r="C58" s="20"/>
      <c r="D58" s="20"/>
      <c r="E58" s="25"/>
      <c r="F58" s="24">
        <f>F57*2</f>
        <v>44110000</v>
      </c>
      <c r="G58" s="20"/>
    </row>
    <row r="59" spans="1:7" ht="38.25" customHeight="1">
      <c r="B59" s="44" t="s">
        <v>23</v>
      </c>
      <c r="C59" s="44"/>
      <c r="D59" s="44"/>
      <c r="E59" s="44"/>
      <c r="F59" s="44"/>
      <c r="G59" s="21"/>
    </row>
    <row r="61" spans="1:7" ht="16.5">
      <c r="B61" s="37" t="s">
        <v>24</v>
      </c>
      <c r="C61" s="37"/>
      <c r="D61" s="26"/>
      <c r="E61" s="37" t="s">
        <v>59</v>
      </c>
      <c r="F61" s="37"/>
    </row>
    <row r="62" spans="1:7">
      <c r="E62" s="38"/>
      <c r="F62" s="38"/>
    </row>
    <row r="64" spans="1:7">
      <c r="B64" s="28"/>
      <c r="C64" s="28"/>
      <c r="E64" s="28"/>
      <c r="F64" s="28"/>
    </row>
    <row r="67" spans="2:6" ht="16.5">
      <c r="B67" s="37" t="s">
        <v>29</v>
      </c>
      <c r="C67" s="37"/>
      <c r="D67" s="26"/>
      <c r="E67" s="37" t="s">
        <v>30</v>
      </c>
      <c r="F67" s="37"/>
    </row>
  </sheetData>
  <mergeCells count="19">
    <mergeCell ref="B59:F59"/>
    <mergeCell ref="A2:C2"/>
    <mergeCell ref="A4:G4"/>
    <mergeCell ref="A5:G5"/>
    <mergeCell ref="B22:G22"/>
    <mergeCell ref="B8:G8"/>
    <mergeCell ref="B33:G33"/>
    <mergeCell ref="B47:G47"/>
    <mergeCell ref="F2:G2"/>
    <mergeCell ref="B23:B24"/>
    <mergeCell ref="C23:C24"/>
    <mergeCell ref="A23:A24"/>
    <mergeCell ref="B67:C67"/>
    <mergeCell ref="E67:F67"/>
    <mergeCell ref="B61:C61"/>
    <mergeCell ref="E61:F61"/>
    <mergeCell ref="E62:F62"/>
    <mergeCell ref="B64:C64"/>
    <mergeCell ref="E64:F64"/>
  </mergeCells>
  <pageMargins left="0.83" right="0.68" top="0.43" bottom="0.33" header="0.5" footer="0.26"/>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Lớp Mở mẫu 1a</vt:lpstr>
      <vt:lpstr>Kinh Phí mẫu 1b</vt:lpstr>
      <vt:lpstr>'Kinh Phí mẫu 1b'!Print_Titles</vt:lpstr>
      <vt:lpstr>'Lớp Mở mẫu 1a'!Print_Titles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ADMIN</cp:lastModifiedBy>
  <cp:lastPrinted>2024-04-03T01:33:50Z</cp:lastPrinted>
  <dcterms:created xsi:type="dcterms:W3CDTF">2021-01-27T08:25:24Z</dcterms:created>
  <dcterms:modified xsi:type="dcterms:W3CDTF">2024-04-03T01:34:03Z</dcterms:modified>
</cp:coreProperties>
</file>